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8EDEEAE6-D496-48A8-A6F5-7B8B8F519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<sst xmlns="http://schemas.openxmlformats.org/spreadsheetml/2006/main" count="62" uniqueCount="61">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</sst>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2940326</xdr:colOff>
      <xdr:row>53</xdr:row>
      <xdr:rowOff>16565</xdr:rowOff>
    </xdr:from>
    <xdr:to>
      <xdr:col>4</xdr:col>
      <xdr:colOff>190499</xdr:colOff>
      <xdr:row>58</xdr:row>
      <xdr:rowOff>93593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0C14B31-D723-49CF-A2A6-BD2AF3E4C161}"/>
            </a:ext>
          </a:extLst>
        </xdr:cNvPr>
        <xdr:cNvSpPr txBox="1"/>
      </xdr:nvSpPr>
      <xdr:spPr>
        <a:xfrm>
          <a:off x="2940326" y="83820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="115" zoomScaleNormal="115" zoomScaleSheetLayoutView="100" workbookViewId="0">
      <selection activeCell="H56" sqref="H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5520456.25</v>
      </c>
      <c r="C5" s="20">
        <v>4970788.01</v>
      </c>
      <c r="D5" s="9" t="s">
        <v>36</v>
      </c>
      <c r="E5" s="20">
        <v>4583702.8</v>
      </c>
      <c r="F5" s="23">
        <v>4914310.3099999996</v>
      </c>
    </row>
    <row r="6" spans="1:6" x14ac:dyDescent="0.2">
      <c r="A6" s="9" t="s">
        <v>23</v>
      </c>
      <c r="B6" s="20">
        <v>1562217.94</v>
      </c>
      <c r="C6" s="20">
        <v>1413261.94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692269.4</v>
      </c>
      <c r="C9" s="20">
        <v>844797.4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7774943.5899999999</v>
      </c>
      <c r="C13" s="22">
        <f>SUM(C5:C11)</f>
        <v>7228847.3499999996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4583702.8</v>
      </c>
      <c r="F14" s="27">
        <f>SUM(F5:F12)</f>
        <v>4914310.3099999996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3657604.7</v>
      </c>
      <c r="C19" s="20">
        <v>3407604.7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-2878650.73</v>
      </c>
      <c r="C21" s="20">
        <v>-2878650.73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7610698.6999999993</v>
      </c>
      <c r="C26" s="22">
        <f>SUM(C16:C24)</f>
        <v>7360698.6999999993</v>
      </c>
      <c r="D26" s="12" t="s">
        <v>50</v>
      </c>
      <c r="E26" s="22">
        <f>SUM(E24+E14)</f>
        <v>4583702.8</v>
      </c>
      <c r="F26" s="27">
        <f>SUM(F14+F24)</f>
        <v>4914310.3099999996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15385642.289999999</v>
      </c>
      <c r="C28" s="22">
        <f>C13+C26</f>
        <v>14589546.049999999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2366203.4299999997</v>
      </c>
      <c r="F30" s="27">
        <f>SUM(F31:F33)</f>
        <v>2366203.4299999997</v>
      </c>
    </row>
    <row r="31" spans="1:6" x14ac:dyDescent="0.2">
      <c r="A31" s="16"/>
      <c r="B31" s="14"/>
      <c r="C31" s="15"/>
      <c r="D31" s="9" t="s">
        <v>2</v>
      </c>
      <c r="E31" s="20">
        <v>2366203.42</v>
      </c>
      <c r="F31" s="23">
        <v>2366203.42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8435736.0599999987</v>
      </c>
      <c r="F35" s="27">
        <f>SUM(F36:F40)</f>
        <v>7309032.3100000005</v>
      </c>
    </row>
    <row r="36" spans="1:6" x14ac:dyDescent="0.2">
      <c r="A36" s="16"/>
      <c r="B36" s="14"/>
      <c r="C36" s="15"/>
      <c r="D36" s="9" t="s">
        <v>46</v>
      </c>
      <c r="E36" s="20">
        <v>1126703.75</v>
      </c>
      <c r="F36" s="23">
        <v>219110.33</v>
      </c>
    </row>
    <row r="37" spans="1:6" x14ac:dyDescent="0.2">
      <c r="A37" s="16"/>
      <c r="B37" s="14"/>
      <c r="C37" s="15"/>
      <c r="D37" s="9" t="s">
        <v>14</v>
      </c>
      <c r="E37" s="20">
        <v>7309032.3099999996</v>
      </c>
      <c r="F37" s="23">
        <v>7089921.9800000004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10801939.489999998</v>
      </c>
      <c r="F46" s="27">
        <f>SUM(F42+F35+F30)</f>
        <v>9675235.7400000002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15385642.289999999</v>
      </c>
      <c r="F48" s="22">
        <f>F46+F26</f>
        <v>14589546.050000001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2025-04-29T00:55:24Z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